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smmut040\Downloads\"/>
    </mc:Choice>
  </mc:AlternateContent>
  <xr:revisionPtr revIDLastSave="0" documentId="13_ncr:1_{53B92015-741A-4048-9D7F-4E016E56679E}" xr6:coauthVersionLast="47" xr6:coauthVersionMax="47" xr10:uidLastSave="{00000000-0000-0000-0000-000000000000}"/>
  <bookViews>
    <workbookView xWindow="-135" yWindow="-135" windowWidth="29070" windowHeight="15750" xr2:uid="{8A138E3E-A5F0-4604-BAEE-28AFFE7E74F9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" l="1"/>
  <c r="C53" i="1"/>
  <c r="D53" i="1" s="1"/>
  <c r="C52" i="1"/>
  <c r="D52" i="1" s="1"/>
  <c r="C51" i="1"/>
  <c r="D51" i="1" s="1"/>
  <c r="C50" i="1"/>
  <c r="D50" i="1" s="1"/>
  <c r="C49" i="1"/>
  <c r="D49" i="1" s="1"/>
  <c r="C48" i="1"/>
  <c r="D48" i="1" s="1"/>
  <c r="C47" i="1"/>
  <c r="D47" i="1" s="1"/>
  <c r="C46" i="1"/>
  <c r="D46" i="1" s="1"/>
  <c r="C45" i="1"/>
  <c r="D45" i="1" s="1"/>
  <c r="C44" i="1"/>
  <c r="D44" i="1" s="1"/>
  <c r="C43" i="1"/>
  <c r="D43" i="1" s="1"/>
  <c r="C42" i="1"/>
  <c r="D42" i="1" s="1"/>
  <c r="C41" i="1"/>
  <c r="D41" i="1" s="1"/>
  <c r="C40" i="1"/>
  <c r="D40" i="1" s="1"/>
  <c r="C39" i="1"/>
  <c r="D39" i="1" s="1"/>
  <c r="C38" i="1"/>
  <c r="D38" i="1" s="1"/>
  <c r="C37" i="1"/>
  <c r="D37" i="1" s="1"/>
  <c r="C36" i="1"/>
  <c r="D36" i="1" s="1"/>
  <c r="C35" i="1"/>
  <c r="D35" i="1" s="1"/>
  <c r="C34" i="1"/>
  <c r="D34" i="1" s="1"/>
  <c r="C33" i="1"/>
  <c r="D33" i="1" s="1"/>
  <c r="C32" i="1"/>
  <c r="D32" i="1" s="1"/>
  <c r="C31" i="1"/>
  <c r="D31" i="1" s="1"/>
  <c r="C30" i="1"/>
  <c r="D30" i="1" s="1"/>
  <c r="C29" i="1"/>
  <c r="D29" i="1" s="1"/>
  <c r="C28" i="1"/>
  <c r="D28" i="1" s="1"/>
  <c r="C27" i="1"/>
  <c r="D27" i="1" s="1"/>
  <c r="C26" i="1"/>
  <c r="C25" i="1"/>
  <c r="D25" i="1" s="1"/>
  <c r="B60" i="1"/>
  <c r="B59" i="1"/>
  <c r="B56" i="1"/>
  <c r="B55" i="1"/>
  <c r="D54" i="1"/>
  <c r="C24" i="1"/>
  <c r="D24" i="1" s="1"/>
  <c r="B57" i="1" l="1"/>
  <c r="B58" i="1" s="1"/>
  <c r="C59" i="1"/>
  <c r="D59" i="1" s="1"/>
  <c r="D26" i="1"/>
  <c r="C56" i="1"/>
  <c r="C60" i="1"/>
  <c r="D60" i="1" s="1"/>
  <c r="C55" i="1"/>
  <c r="C57" i="1" l="1"/>
  <c r="C58" i="1" l="1"/>
  <c r="D58" i="1" s="1"/>
</calcChain>
</file>

<file path=xl/sharedStrings.xml><?xml version="1.0" encoding="utf-8"?>
<sst xmlns="http://schemas.openxmlformats.org/spreadsheetml/2006/main" count="52" uniqueCount="51">
  <si>
    <t>MgO Supplier</t>
  </si>
  <si>
    <t>Type</t>
  </si>
  <si>
    <t>Material</t>
  </si>
  <si>
    <t>Station</t>
  </si>
  <si>
    <t>Min</t>
  </si>
  <si>
    <t>Max</t>
  </si>
  <si>
    <t>Comment</t>
  </si>
  <si>
    <t>Number of stations</t>
  </si>
  <si>
    <t>mm/min</t>
  </si>
  <si>
    <t>mm</t>
  </si>
  <si>
    <t>Filling speed</t>
  </si>
  <si>
    <t>Tap density</t>
  </si>
  <si>
    <t>15 tubes; 24 tubes; 30 tubes</t>
  </si>
  <si>
    <t>MgO density check</t>
  </si>
  <si>
    <t>See MgO data sheet</t>
  </si>
  <si>
    <t>Operator</t>
  </si>
  <si>
    <t>Machine</t>
  </si>
  <si>
    <t>MgO</t>
  </si>
  <si>
    <t>Notes</t>
  </si>
  <si>
    <t>no.</t>
  </si>
  <si>
    <t>e.g. AISI304, INC800, copper, …</t>
  </si>
  <si>
    <t>Tube to be filled</t>
  </si>
  <si>
    <t>Product code</t>
  </si>
  <si>
    <t>Length of the tube</t>
  </si>
  <si>
    <t>%</t>
  </si>
  <si>
    <t xml:space="preserve">Tolerance on the MgO density </t>
  </si>
  <si>
    <t>CSM Machinery</t>
  </si>
  <si>
    <t>MgO weight (g)</t>
  </si>
  <si>
    <t>Your code number</t>
  </si>
  <si>
    <t>Outer diameter x wall thickness of the tube to be filled</t>
  </si>
  <si>
    <t>Date</t>
  </si>
  <si>
    <t>Ref.</t>
  </si>
  <si>
    <t>Manufacturer</t>
  </si>
  <si>
    <t>Serial number</t>
  </si>
  <si>
    <t>OD x WT</t>
  </si>
  <si>
    <t>Weight of water in the tube</t>
  </si>
  <si>
    <t>Var</t>
  </si>
  <si>
    <t>% Var</t>
  </si>
  <si>
    <t>Mean</t>
  </si>
  <si>
    <t>Std Dev</t>
  </si>
  <si>
    <t>g/cm³</t>
  </si>
  <si>
    <t>g</t>
  </si>
  <si>
    <t>Density g/cm³</t>
  </si>
  <si>
    <t>e.g.: 32/22</t>
  </si>
  <si>
    <t>Water is used to measure the inner volume of the tube to be filled, since water has a specific weight equal to 1 (weight of water = volume of tube)</t>
  </si>
  <si>
    <t>CSM suggests a tolerance of 1%</t>
  </si>
  <si>
    <t>Legend</t>
  </si>
  <si>
    <t>Input value</t>
  </si>
  <si>
    <t>Reference / checked value</t>
  </si>
  <si>
    <t>Table header</t>
  </si>
  <si>
    <t>The max fill speed for CSM machines is 600 mm/min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</si>
</sst>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"/>
    <numFmt numFmtId="165" formatCode="m/d/yyyy"/>
  </numFmts>
  <fonts count="2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Inter"/>
    </font>
    <font>
      <sz val="11"/>
      <name val="Inter Bold"/>
    </font>
    <font>
      <b/>
      <sz val="11"/>
      <name val="Inter"/>
    </font>
    <font>
      <b/>
      <sz val="11"/>
      <name val="Inter Bold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1"/>
      <name val="Inter"/>
    </font>
    <font>
      <sz val="11"/>
      <color theme="1"/>
      <name val="Inter Bold"/>
    </font>
    <font>
      <sz val="11"/>
      <color rgb="FF3F3F76"/>
      <name val="Inter"/>
    </font>
    <font>
      <b/>
      <sz val="11"/>
      <color rgb="FF3F3F3F"/>
      <name val="Inter"/>
    </font>
    <font>
      <b/>
      <sz val="11"/>
      <color theme="1"/>
      <name val="Inter Bold"/>
    </font>
    <font>
      <sz val="9"/>
      <color theme="1"/>
      <name val="Inter"/>
    </font>
    <font>
      <b/>
      <sz val="9"/>
      <color theme="1"/>
      <name val="Inter"/>
    </font>
    <font>
      <b/>
      <u/>
      <sz val="9"/>
      <color theme="1"/>
      <name val="Inter"/>
    </font>
    <font>
      <sz val="9"/>
      <color theme="1"/>
      <name val="Calibri"/>
      <family val="2"/>
      <scheme val="minor"/>
    </font>
    <font>
      <sz val="11"/>
      <color rgb="FF3F3F3F"/>
      <name val="Inte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63B2E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4">
    <xf numFmtId="0" fontId="0" fillId="0" borderId="0"/>
    <xf numFmtId="0" fontId="7" fillId="2" borderId="9" applyNumberFormat="0" applyAlignment="0" applyProtection="0"/>
    <xf numFmtId="0" fontId="6" fillId="4" borderId="11" applyNumberFormat="0" applyFont="0" applyAlignment="0" applyProtection="0"/>
    <xf numFmtId="0" fontId="8" fillId="3" borderId="10" applyNumberFormat="0" applyAlignment="0" applyProtection="0"/>
  </cellStyleXfs>
  <cellXfs count="66">
    <xf numFmtId="0" fontId="0" fillId="0" borderId="0" xfId="0"/>
    <xf numFmtId="0" fontId="9" fillId="0" borderId="0" xfId="0" applyFont="1"/>
    <xf numFmtId="0" fontId="10" fillId="0" borderId="0" xfId="0" applyFont="1"/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2" fontId="11" fillId="2" borderId="9" xfId="1" applyNumberFormat="1" applyFont="1"/>
    <xf numFmtId="2" fontId="12" fillId="3" borderId="12" xfId="3" applyNumberFormat="1" applyFont="1" applyBorder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top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top"/>
    </xf>
    <xf numFmtId="0" fontId="2" fillId="0" borderId="0" xfId="1" applyFont="1" applyFill="1" applyBorder="1" applyAlignment="1"/>
    <xf numFmtId="0" fontId="9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164" fontId="12" fillId="3" borderId="13" xfId="3" applyNumberFormat="1" applyFont="1" applyBorder="1" applyAlignment="1">
      <alignment horizontal="right"/>
    </xf>
    <xf numFmtId="2" fontId="12" fillId="3" borderId="13" xfId="3" applyNumberFormat="1" applyFont="1" applyBorder="1" applyAlignment="1">
      <alignment horizontal="right"/>
    </xf>
    <xf numFmtId="164" fontId="12" fillId="3" borderId="14" xfId="3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2" fontId="11" fillId="2" borderId="15" xfId="1" applyNumberFormat="1" applyFont="1" applyBorder="1"/>
    <xf numFmtId="164" fontId="12" fillId="3" borderId="16" xfId="3" applyNumberFormat="1" applyFont="1" applyBorder="1" applyAlignment="1">
      <alignment horizontal="right"/>
    </xf>
    <xf numFmtId="0" fontId="11" fillId="4" borderId="11" xfId="2" applyFont="1" applyAlignment="1">
      <alignment horizontal="right" vertical="top"/>
    </xf>
    <xf numFmtId="0" fontId="11" fillId="2" borderId="0" xfId="1" applyFont="1" applyBorder="1" applyAlignment="1">
      <alignment horizontal="right" vertical="top"/>
    </xf>
    <xf numFmtId="0" fontId="11" fillId="2" borderId="0" xfId="1" applyFont="1" applyBorder="1" applyAlignment="1">
      <alignment horizontal="right"/>
    </xf>
    <xf numFmtId="9" fontId="11" fillId="2" borderId="0" xfId="1" applyNumberFormat="1" applyFont="1" applyBorder="1" applyAlignment="1">
      <alignment horizontal="right" vertical="top"/>
    </xf>
    <xf numFmtId="0" fontId="9" fillId="4" borderId="11" xfId="2" applyFont="1" applyAlignment="1">
      <alignment horizontal="right" vertical="top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top"/>
    </xf>
    <xf numFmtId="164" fontId="18" fillId="3" borderId="13" xfId="3" applyNumberFormat="1" applyFont="1" applyBorder="1" applyAlignment="1">
      <alignment horizontal="right"/>
    </xf>
    <xf numFmtId="0" fontId="18" fillId="3" borderId="17" xfId="3" applyFont="1" applyBorder="1" applyAlignment="1">
      <alignment horizontal="center" vertical="center"/>
    </xf>
    <xf numFmtId="0" fontId="2" fillId="0" borderId="6" xfId="0" applyFont="1" applyBorder="1"/>
    <xf numFmtId="0" fontId="2" fillId="0" borderId="1" xfId="0" applyFont="1" applyBorder="1"/>
    <xf numFmtId="0" fontId="2" fillId="0" borderId="7" xfId="0" applyFont="1" applyBorder="1"/>
    <xf numFmtId="0" fontId="4" fillId="0" borderId="8" xfId="0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3" fillId="6" borderId="0" xfId="0" applyFont="1" applyFill="1"/>
    <xf numFmtId="0" fontId="10" fillId="6" borderId="0" xfId="0" applyFont="1" applyFill="1"/>
    <xf numFmtId="0" fontId="10" fillId="6" borderId="0" xfId="0" applyFont="1" applyFill="1" applyAlignment="1">
      <alignment horizontal="right"/>
    </xf>
    <xf numFmtId="0" fontId="13" fillId="6" borderId="0" xfId="0" applyFont="1" applyFill="1" applyAlignment="1">
      <alignment vertical="center"/>
    </xf>
    <xf numFmtId="0" fontId="13" fillId="6" borderId="0" xfId="0" applyFont="1" applyFill="1" applyAlignment="1">
      <alignment horizontal="right" vertical="top"/>
    </xf>
    <xf numFmtId="0" fontId="19" fillId="0" borderId="0" xfId="0" applyFont="1"/>
    <xf numFmtId="0" fontId="17" fillId="7" borderId="0" xfId="0" applyFont="1" applyFill="1"/>
    <xf numFmtId="0" fontId="17" fillId="8" borderId="0" xfId="0" applyFont="1" applyFill="1"/>
    <xf numFmtId="0" fontId="17" fillId="5" borderId="0" xfId="0" applyFont="1" applyFill="1"/>
    <xf numFmtId="165" fontId="9" fillId="7" borderId="20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2" fontId="12" fillId="3" borderId="22" xfId="3" applyNumberFormat="1" applyFont="1" applyBorder="1"/>
    <xf numFmtId="0" fontId="9" fillId="0" borderId="18" xfId="0" applyFont="1" applyBorder="1"/>
    <xf numFmtId="0" fontId="4" fillId="0" borderId="4" xfId="0" applyFont="1" applyBorder="1"/>
    <xf numFmtId="2" fontId="12" fillId="3" borderId="10" xfId="3" applyNumberFormat="1" applyFont="1" applyBorder="1"/>
    <xf numFmtId="0" fontId="9" fillId="0" borderId="0" xfId="0" applyFont="1" applyBorder="1"/>
    <xf numFmtId="0" fontId="4" fillId="0" borderId="19" xfId="0" applyFont="1" applyBorder="1"/>
    <xf numFmtId="0" fontId="9" fillId="0" borderId="21" xfId="0" applyFont="1" applyBorder="1"/>
    <xf numFmtId="0" fontId="4" fillId="0" borderId="5" xfId="0" applyFont="1" applyBorder="1"/>
    <xf numFmtId="0" fontId="0" fillId="7" borderId="11" xfId="0" applyFill="1" applyBorder="1" applyAlignment="1">
      <alignment horizontal="left"/>
    </xf>
  </cellXfs>
  <cellStyles count="4">
    <cellStyle name="Input" xfId="1" builtinId="20"/>
    <cellStyle name="Normal" xfId="0" builtinId="0"/>
    <cellStyle name="Note" xfId="2" builtinId="10"/>
    <cellStyle name="Output" xfId="3" builtinId="21"/>
  </cellStyles>
  <dxfs count="16"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nter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Inter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Inter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Inter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Inter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Inter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Inter Bold"/>
        <scheme val="none"/>
      </font>
      <alignment horizontal="center" vertical="center" textRotation="0" wrapText="0" indent="0" justifyLastLine="0" shrinkToFit="0" readingOrder="0"/>
    </dxf>
    <dxf>
      <fill>
        <patternFill>
          <bgColor rgb="FF63B2E0"/>
        </patternFill>
      </fill>
    </dxf>
    <dxf>
      <fill>
        <patternFill>
          <bgColor rgb="FF63B2E0"/>
        </patternFill>
      </fill>
    </dxf>
  </dxfs>
  <tableStyles count="2" defaultTableStyle="TableStyleMedium2" defaultPivotStyle="PivotStyleLight16">
    <tableStyle name="Stile tabella 1" pivot="0" count="1" xr9:uid="{E646BCCD-745D-4CD3-847B-253FD03C6F45}">
      <tableStyleElement type="firstRowStripe" dxfId="15"/>
    </tableStyle>
    <tableStyle name="Stile tabella 2" pivot="0" count="1" xr9:uid="{3BA5CEE8-B7DA-4039-91FF-41064A83281C}">
      <tableStyleElement type="headerRow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MgO density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val>
            <c:numRef>
              <c:f>Foglio1!$C$24:$C$53</c:f>
              <c:numCache>
                <c:formatCode>0.000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DE-4122-8922-B3F310BC1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"/>
        <c:axId val="4"/>
      </c:lineChart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.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paperSize="9" orientation="landscape" horizontalDpi="0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66</xdr:row>
      <xdr:rowOff>66675</xdr:rowOff>
    </xdr:from>
    <xdr:to>
      <xdr:col>4</xdr:col>
      <xdr:colOff>2219325</xdr:colOff>
      <xdr:row>84</xdr:row>
      <xdr:rowOff>9525</xdr:rowOff>
    </xdr:to>
    <xdr:graphicFrame macro="">
      <xdr:nvGraphicFramePr>
        <xdr:cNvPr id="1025" name="Chart 2">
          <a:extLst>
            <a:ext uri="{FF2B5EF4-FFF2-40B4-BE49-F238E27FC236}">
              <a16:creationId xmlns:a16="http://schemas.microsoft.com/office/drawing/2014/main" id="{5FA2048A-BD81-26AB-8498-770D896E04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C1152B-83D3-4EB9-9E16-83A4AB671EFA}" name="Tabella1" displayName="Tabella1" ref="A23:E60" totalsRowShown="0" headerRowDxfId="13" dataDxfId="11" headerRowBorderDxfId="12" tableBorderDxfId="10">
  <autoFilter ref="A23:E60" xr:uid="{0E243044-73D1-4190-8774-C21EFB28AE3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100-000001000000}" name="Station" dataDxfId="9"/>
    <tableColumn id="2" xr3:uid="{00000000-0010-0000-0100-000002000000}" name="MgO weight (g)" dataDxfId="8"/>
    <tableColumn id="4" xr3:uid="{00000000-0010-0000-0100-000004000000}" name="Density g/cm³" dataDxfId="7"/>
    <tableColumn id="6" xr3:uid="{00000000-0010-0000-0100-000006000000}" name="MgO density check" dataDxfId="2">
      <calculatedColumnFormula>IF(C24="","",IF(C24&lt;($D$13*(1-$D$21)),"Low density","Correct density"))</calculatedColumnFormula>
    </tableColumn>
    <tableColumn id="11" xr3:uid="{00000000-0010-0000-0100-00000B000000}" name="Comment" dataDxfId="6"/>
  </tableColumns>
  <tableStyleInfo name="Stile tabella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6876B1B-5355-4691-9B7E-FD3ABA03F5B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f7c603e-da71-47e0-a98f-30f0e015965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E058-D3A4-46E3-ACE1-741861B1DA6D}">
  <sheetPr>
    <pageSetUpPr fitToPage="1"/>
  </sheetPr>
  <dimension ref="A1:K65"/>
  <sheetViews>
    <sheetView showGridLines="0" tabSelected="1" zoomScaleNormal="100" workbookViewId="0">
      <selection activeCell="D1" sqref="D1"/>
    </sheetView>
  </sheetViews>
  <sheetFormatPr defaultRowHeight="15" x14ac:dyDescent="0.25"/>
  <cols>
    <col min="1" max="1" width="11.7109375" customWidth="1"/>
    <col min="2" max="2" width="22.42578125" customWidth="1"/>
    <col min="3" max="3" width="16.28515625" style="17" customWidth="1"/>
    <col min="4" max="4" width="20.28515625" customWidth="1"/>
    <col min="5" max="5" width="41.28515625" customWidth="1"/>
    <col min="6" max="6" width="19.42578125" customWidth="1"/>
    <col min="7" max="7" width="30.42578125" customWidth="1"/>
    <col min="8" max="8" width="15.5703125" customWidth="1"/>
  </cols>
  <sheetData>
    <row r="1" spans="1:11" x14ac:dyDescent="0.25">
      <c r="A1" s="14" t="s">
        <v>30</v>
      </c>
      <c r="C1"/>
      <c r="D1" s="55">
        <f ca="1">TODAY()</f>
        <v>46283</v>
      </c>
    </row>
    <row r="2" spans="1:11" x14ac:dyDescent="0.25">
      <c r="A2" s="14" t="s">
        <v>15</v>
      </c>
      <c r="C2"/>
      <c r="D2" s="65"/>
    </row>
    <row r="3" spans="1:11" x14ac:dyDescent="0.25">
      <c r="A3" s="14" t="s">
        <v>31</v>
      </c>
      <c r="C3"/>
      <c r="D3" s="65"/>
    </row>
    <row r="4" spans="1:11" x14ac:dyDescent="0.25">
      <c r="A4" s="14"/>
    </row>
    <row r="5" spans="1:11" ht="30.75" customHeight="1" x14ac:dyDescent="0.25">
      <c r="A5" s="46" t="s">
        <v>16</v>
      </c>
      <c r="B5" s="47"/>
      <c r="C5" s="48"/>
      <c r="D5" s="47"/>
      <c r="E5" s="9" t="s">
        <v>18</v>
      </c>
      <c r="G5" s="1"/>
    </row>
    <row r="6" spans="1:11" x14ac:dyDescent="0.25">
      <c r="A6" s="1" t="s">
        <v>32</v>
      </c>
      <c r="B6" s="2"/>
      <c r="C6" s="18"/>
      <c r="D6" s="27" t="s">
        <v>26</v>
      </c>
      <c r="E6" s="9"/>
      <c r="G6" s="1"/>
    </row>
    <row r="7" spans="1:11" x14ac:dyDescent="0.25">
      <c r="A7" s="1" t="s">
        <v>33</v>
      </c>
      <c r="B7" s="10"/>
      <c r="C7" s="11"/>
      <c r="D7" s="27"/>
      <c r="E7" s="32" t="s">
        <v>43</v>
      </c>
    </row>
    <row r="8" spans="1:11" x14ac:dyDescent="0.25">
      <c r="A8" s="44" t="s">
        <v>7</v>
      </c>
      <c r="B8" s="44"/>
      <c r="C8" s="11" t="s">
        <v>19</v>
      </c>
      <c r="D8" s="27">
        <v>30</v>
      </c>
      <c r="E8" s="32" t="s">
        <v>12</v>
      </c>
    </row>
    <row r="9" spans="1:11" ht="24" x14ac:dyDescent="0.25">
      <c r="A9" s="44" t="s">
        <v>10</v>
      </c>
      <c r="B9" s="44"/>
      <c r="C9" s="11" t="s">
        <v>8</v>
      </c>
      <c r="D9" s="31">
        <v>600</v>
      </c>
      <c r="E9" s="33" t="s">
        <v>50</v>
      </c>
    </row>
    <row r="10" spans="1:11" ht="30.75" customHeight="1" x14ac:dyDescent="0.25">
      <c r="A10" s="46" t="s">
        <v>17</v>
      </c>
      <c r="B10" s="49"/>
      <c r="C10" s="50"/>
      <c r="D10" s="50"/>
      <c r="E10" s="34"/>
    </row>
    <row r="11" spans="1:11" x14ac:dyDescent="0.25">
      <c r="A11" s="44" t="s">
        <v>0</v>
      </c>
      <c r="B11" s="44"/>
      <c r="C11" s="11"/>
      <c r="D11" s="27"/>
      <c r="E11" s="32"/>
    </row>
    <row r="12" spans="1:11" ht="15.75" customHeight="1" x14ac:dyDescent="0.25">
      <c r="A12" s="44" t="s">
        <v>1</v>
      </c>
      <c r="B12" s="44"/>
      <c r="C12" s="11"/>
      <c r="D12" s="27"/>
      <c r="E12" s="32"/>
      <c r="G12" s="1"/>
    </row>
    <row r="13" spans="1:11" ht="16.5" customHeight="1" x14ac:dyDescent="0.25">
      <c r="A13" s="44" t="s">
        <v>11</v>
      </c>
      <c r="B13" s="44"/>
      <c r="C13" s="11" t="s">
        <v>40</v>
      </c>
      <c r="D13" s="28"/>
      <c r="E13" s="32" t="s">
        <v>14</v>
      </c>
      <c r="G13" s="1"/>
      <c r="K13" s="12"/>
    </row>
    <row r="14" spans="1:11" ht="30.75" customHeight="1" x14ac:dyDescent="0.25">
      <c r="A14" s="46" t="s">
        <v>21</v>
      </c>
      <c r="B14" s="49"/>
      <c r="C14" s="50"/>
      <c r="D14" s="50"/>
      <c r="E14" s="35"/>
      <c r="G14" s="1"/>
    </row>
    <row r="15" spans="1:11" x14ac:dyDescent="0.25">
      <c r="A15" s="44" t="s">
        <v>22</v>
      </c>
      <c r="B15" s="44"/>
      <c r="C15" s="11"/>
      <c r="D15" s="27"/>
      <c r="E15" s="32" t="s">
        <v>28</v>
      </c>
      <c r="G15" s="1"/>
    </row>
    <row r="16" spans="1:11" ht="24" x14ac:dyDescent="0.25">
      <c r="A16" s="45" t="s">
        <v>34</v>
      </c>
      <c r="B16" s="45"/>
      <c r="C16" s="11" t="s">
        <v>9</v>
      </c>
      <c r="D16" s="27"/>
      <c r="E16" s="33" t="s">
        <v>29</v>
      </c>
    </row>
    <row r="17" spans="1:7" x14ac:dyDescent="0.25">
      <c r="A17" s="44" t="s">
        <v>23</v>
      </c>
      <c r="B17" s="44"/>
      <c r="C17" s="11" t="s">
        <v>9</v>
      </c>
      <c r="D17" s="27"/>
      <c r="E17" s="36"/>
      <c r="G17" s="1"/>
    </row>
    <row r="18" spans="1:7" ht="48" x14ac:dyDescent="0.25">
      <c r="A18" s="45" t="s">
        <v>35</v>
      </c>
      <c r="B18" s="45"/>
      <c r="C18" s="11" t="s">
        <v>41</v>
      </c>
      <c r="D18" s="29"/>
      <c r="E18" s="33" t="s">
        <v>44</v>
      </c>
    </row>
    <row r="19" spans="1:7" x14ac:dyDescent="0.25">
      <c r="A19" s="44" t="s">
        <v>2</v>
      </c>
      <c r="B19" s="44"/>
      <c r="C19" s="11"/>
      <c r="D19" s="27"/>
      <c r="E19" s="32" t="s">
        <v>20</v>
      </c>
      <c r="G19" s="1"/>
    </row>
    <row r="20" spans="1:7" ht="12" customHeight="1" x14ac:dyDescent="0.25">
      <c r="A20" s="15"/>
      <c r="B20" s="13"/>
      <c r="C20" s="11"/>
      <c r="D20" s="17"/>
      <c r="E20" s="37"/>
      <c r="G20" s="1"/>
    </row>
    <row r="21" spans="1:7" x14ac:dyDescent="0.25">
      <c r="A21" s="44" t="s">
        <v>25</v>
      </c>
      <c r="B21" s="44"/>
      <c r="C21" s="11" t="s">
        <v>24</v>
      </c>
      <c r="D21" s="30">
        <v>0.01</v>
      </c>
      <c r="E21" s="32" t="s">
        <v>45</v>
      </c>
      <c r="G21" s="1"/>
    </row>
    <row r="22" spans="1:7" x14ac:dyDescent="0.25">
      <c r="A22" s="1"/>
      <c r="B22" s="1"/>
      <c r="C22" s="19"/>
      <c r="D22" s="1"/>
      <c r="E22" s="1"/>
      <c r="F22" s="1"/>
      <c r="G22" s="1"/>
    </row>
    <row r="23" spans="1:7" ht="16.5" x14ac:dyDescent="0.25">
      <c r="A23" s="16" t="s">
        <v>3</v>
      </c>
      <c r="B23" s="3" t="s">
        <v>27</v>
      </c>
      <c r="C23" s="20" t="s">
        <v>42</v>
      </c>
      <c r="D23" s="4" t="s">
        <v>13</v>
      </c>
      <c r="E23" s="5" t="s">
        <v>6</v>
      </c>
    </row>
    <row r="24" spans="1:7" x14ac:dyDescent="0.25">
      <c r="A24" s="6">
        <v>1</v>
      </c>
      <c r="B24" s="7"/>
      <c r="C24" s="38" t="str">
        <f>IF(B24="","",IFERROR(B24/$D$18,""))</f>
        <v/>
      </c>
      <c r="D24" s="39" t="str">
        <f t="shared" ref="D24:D60" si="0">IF(C24="","",IF(C24&lt;($D$13*(1-$D$21)),"Low density","Correct density"))</f>
        <v/>
      </c>
      <c r="E24" s="40"/>
    </row>
    <row r="25" spans="1:7" x14ac:dyDescent="0.25">
      <c r="A25" s="6">
        <v>2</v>
      </c>
      <c r="B25" s="7"/>
      <c r="C25" s="38" t="str">
        <f t="shared" ref="C25:C53" si="1">IF(B25="","",IFERROR(B25/$D$18,""))</f>
        <v/>
      </c>
      <c r="D25" s="39" t="str">
        <f t="shared" si="0"/>
        <v/>
      </c>
      <c r="E25" s="41"/>
    </row>
    <row r="26" spans="1:7" x14ac:dyDescent="0.25">
      <c r="A26" s="6">
        <v>3</v>
      </c>
      <c r="B26" s="7"/>
      <c r="C26" s="38" t="str">
        <f t="shared" si="1"/>
        <v/>
      </c>
      <c r="D26" s="39" t="str">
        <f t="shared" si="0"/>
        <v/>
      </c>
      <c r="E26" s="41"/>
    </row>
    <row r="27" spans="1:7" x14ac:dyDescent="0.25">
      <c r="A27" s="6">
        <v>4</v>
      </c>
      <c r="B27" s="7"/>
      <c r="C27" s="38" t="str">
        <f t="shared" si="1"/>
        <v/>
      </c>
      <c r="D27" s="39" t="str">
        <f t="shared" si="0"/>
        <v/>
      </c>
      <c r="E27" s="41"/>
    </row>
    <row r="28" spans="1:7" x14ac:dyDescent="0.25">
      <c r="A28" s="6">
        <v>5</v>
      </c>
      <c r="B28" s="7"/>
      <c r="C28" s="38" t="str">
        <f t="shared" si="1"/>
        <v/>
      </c>
      <c r="D28" s="39" t="str">
        <f t="shared" si="0"/>
        <v/>
      </c>
      <c r="E28" s="41"/>
    </row>
    <row r="29" spans="1:7" x14ac:dyDescent="0.25">
      <c r="A29" s="6">
        <v>6</v>
      </c>
      <c r="B29" s="7"/>
      <c r="C29" s="38" t="str">
        <f t="shared" si="1"/>
        <v/>
      </c>
      <c r="D29" s="39" t="str">
        <f t="shared" si="0"/>
        <v/>
      </c>
      <c r="E29" s="41"/>
    </row>
    <row r="30" spans="1:7" x14ac:dyDescent="0.25">
      <c r="A30" s="6">
        <v>7</v>
      </c>
      <c r="B30" s="7"/>
      <c r="C30" s="38" t="str">
        <f t="shared" si="1"/>
        <v/>
      </c>
      <c r="D30" s="39" t="str">
        <f t="shared" si="0"/>
        <v/>
      </c>
      <c r="E30" s="41"/>
    </row>
    <row r="31" spans="1:7" x14ac:dyDescent="0.25">
      <c r="A31" s="6">
        <v>8</v>
      </c>
      <c r="B31" s="7"/>
      <c r="C31" s="38" t="str">
        <f t="shared" si="1"/>
        <v/>
      </c>
      <c r="D31" s="39" t="str">
        <f t="shared" si="0"/>
        <v/>
      </c>
      <c r="E31" s="41"/>
    </row>
    <row r="32" spans="1:7" x14ac:dyDescent="0.25">
      <c r="A32" s="6">
        <v>9</v>
      </c>
      <c r="B32" s="7"/>
      <c r="C32" s="38" t="str">
        <f t="shared" si="1"/>
        <v/>
      </c>
      <c r="D32" s="39" t="str">
        <f t="shared" si="0"/>
        <v/>
      </c>
      <c r="E32" s="41"/>
    </row>
    <row r="33" spans="1:5" x14ac:dyDescent="0.25">
      <c r="A33" s="6">
        <v>10</v>
      </c>
      <c r="B33" s="7"/>
      <c r="C33" s="38" t="str">
        <f t="shared" si="1"/>
        <v/>
      </c>
      <c r="D33" s="39" t="str">
        <f t="shared" si="0"/>
        <v/>
      </c>
      <c r="E33" s="41"/>
    </row>
    <row r="34" spans="1:5" x14ac:dyDescent="0.25">
      <c r="A34" s="6">
        <v>11</v>
      </c>
      <c r="B34" s="7"/>
      <c r="C34" s="38" t="str">
        <f t="shared" si="1"/>
        <v/>
      </c>
      <c r="D34" s="39" t="str">
        <f t="shared" si="0"/>
        <v/>
      </c>
      <c r="E34" s="41"/>
    </row>
    <row r="35" spans="1:5" x14ac:dyDescent="0.25">
      <c r="A35" s="6">
        <v>12</v>
      </c>
      <c r="B35" s="7"/>
      <c r="C35" s="38" t="str">
        <f t="shared" si="1"/>
        <v/>
      </c>
      <c r="D35" s="39" t="str">
        <f t="shared" si="0"/>
        <v/>
      </c>
      <c r="E35" s="41"/>
    </row>
    <row r="36" spans="1:5" x14ac:dyDescent="0.25">
      <c r="A36" s="6">
        <v>13</v>
      </c>
      <c r="B36" s="7"/>
      <c r="C36" s="38" t="str">
        <f t="shared" si="1"/>
        <v/>
      </c>
      <c r="D36" s="39" t="str">
        <f t="shared" si="0"/>
        <v/>
      </c>
      <c r="E36" s="41"/>
    </row>
    <row r="37" spans="1:5" x14ac:dyDescent="0.25">
      <c r="A37" s="6">
        <v>14</v>
      </c>
      <c r="B37" s="7"/>
      <c r="C37" s="38" t="str">
        <f t="shared" si="1"/>
        <v/>
      </c>
      <c r="D37" s="39" t="str">
        <f t="shared" si="0"/>
        <v/>
      </c>
      <c r="E37" s="41"/>
    </row>
    <row r="38" spans="1:5" x14ac:dyDescent="0.25">
      <c r="A38" s="6">
        <v>15</v>
      </c>
      <c r="B38" s="7"/>
      <c r="C38" s="38" t="str">
        <f t="shared" si="1"/>
        <v/>
      </c>
      <c r="D38" s="39" t="str">
        <f t="shared" si="0"/>
        <v/>
      </c>
      <c r="E38" s="41"/>
    </row>
    <row r="39" spans="1:5" x14ac:dyDescent="0.25">
      <c r="A39" s="6">
        <v>16</v>
      </c>
      <c r="B39" s="7"/>
      <c r="C39" s="38" t="str">
        <f t="shared" si="1"/>
        <v/>
      </c>
      <c r="D39" s="39" t="str">
        <f t="shared" si="0"/>
        <v/>
      </c>
      <c r="E39" s="41"/>
    </row>
    <row r="40" spans="1:5" x14ac:dyDescent="0.25">
      <c r="A40" s="6">
        <v>17</v>
      </c>
      <c r="B40" s="7"/>
      <c r="C40" s="38" t="str">
        <f t="shared" si="1"/>
        <v/>
      </c>
      <c r="D40" s="39" t="str">
        <f t="shared" si="0"/>
        <v/>
      </c>
      <c r="E40" s="41"/>
    </row>
    <row r="41" spans="1:5" x14ac:dyDescent="0.25">
      <c r="A41" s="6">
        <v>18</v>
      </c>
      <c r="B41" s="7"/>
      <c r="C41" s="38" t="str">
        <f t="shared" si="1"/>
        <v/>
      </c>
      <c r="D41" s="39" t="str">
        <f t="shared" si="0"/>
        <v/>
      </c>
      <c r="E41" s="41"/>
    </row>
    <row r="42" spans="1:5" x14ac:dyDescent="0.25">
      <c r="A42" s="6">
        <v>19</v>
      </c>
      <c r="B42" s="7"/>
      <c r="C42" s="38" t="str">
        <f t="shared" si="1"/>
        <v/>
      </c>
      <c r="D42" s="39" t="str">
        <f t="shared" si="0"/>
        <v/>
      </c>
      <c r="E42" s="41"/>
    </row>
    <row r="43" spans="1:5" x14ac:dyDescent="0.25">
      <c r="A43" s="6">
        <v>20</v>
      </c>
      <c r="B43" s="7"/>
      <c r="C43" s="38" t="str">
        <f t="shared" si="1"/>
        <v/>
      </c>
      <c r="D43" s="39" t="str">
        <f t="shared" si="0"/>
        <v/>
      </c>
      <c r="E43" s="41"/>
    </row>
    <row r="44" spans="1:5" x14ac:dyDescent="0.25">
      <c r="A44" s="6">
        <v>21</v>
      </c>
      <c r="B44" s="7"/>
      <c r="C44" s="38" t="str">
        <f t="shared" si="1"/>
        <v/>
      </c>
      <c r="D44" s="39" t="str">
        <f t="shared" si="0"/>
        <v/>
      </c>
      <c r="E44" s="41"/>
    </row>
    <row r="45" spans="1:5" x14ac:dyDescent="0.25">
      <c r="A45" s="6">
        <v>22</v>
      </c>
      <c r="B45" s="7"/>
      <c r="C45" s="38" t="str">
        <f t="shared" si="1"/>
        <v/>
      </c>
      <c r="D45" s="39" t="str">
        <f t="shared" si="0"/>
        <v/>
      </c>
      <c r="E45" s="41"/>
    </row>
    <row r="46" spans="1:5" x14ac:dyDescent="0.25">
      <c r="A46" s="6">
        <v>23</v>
      </c>
      <c r="B46" s="7"/>
      <c r="C46" s="38" t="str">
        <f t="shared" si="1"/>
        <v/>
      </c>
      <c r="D46" s="39" t="str">
        <f t="shared" si="0"/>
        <v/>
      </c>
      <c r="E46" s="41"/>
    </row>
    <row r="47" spans="1:5" x14ac:dyDescent="0.25">
      <c r="A47" s="6">
        <v>24</v>
      </c>
      <c r="B47" s="7"/>
      <c r="C47" s="38" t="str">
        <f t="shared" si="1"/>
        <v/>
      </c>
      <c r="D47" s="39" t="str">
        <f t="shared" si="0"/>
        <v/>
      </c>
      <c r="E47" s="41"/>
    </row>
    <row r="48" spans="1:5" x14ac:dyDescent="0.25">
      <c r="A48" s="6">
        <v>25</v>
      </c>
      <c r="B48" s="7"/>
      <c r="C48" s="38" t="str">
        <f t="shared" si="1"/>
        <v/>
      </c>
      <c r="D48" s="39" t="str">
        <f t="shared" si="0"/>
        <v/>
      </c>
      <c r="E48" s="41"/>
    </row>
    <row r="49" spans="1:5" x14ac:dyDescent="0.25">
      <c r="A49" s="6">
        <v>26</v>
      </c>
      <c r="B49" s="7"/>
      <c r="C49" s="38" t="str">
        <f t="shared" si="1"/>
        <v/>
      </c>
      <c r="D49" s="39" t="str">
        <f t="shared" si="0"/>
        <v/>
      </c>
      <c r="E49" s="41"/>
    </row>
    <row r="50" spans="1:5" x14ac:dyDescent="0.25">
      <c r="A50" s="6">
        <v>27</v>
      </c>
      <c r="B50" s="7"/>
      <c r="C50" s="38" t="str">
        <f t="shared" si="1"/>
        <v/>
      </c>
      <c r="D50" s="39" t="str">
        <f t="shared" si="0"/>
        <v/>
      </c>
      <c r="E50" s="41"/>
    </row>
    <row r="51" spans="1:5" x14ac:dyDescent="0.25">
      <c r="A51" s="6">
        <v>28</v>
      </c>
      <c r="B51" s="7"/>
      <c r="C51" s="38" t="str">
        <f t="shared" si="1"/>
        <v/>
      </c>
      <c r="D51" s="39" t="str">
        <f t="shared" si="0"/>
        <v/>
      </c>
      <c r="E51" s="41"/>
    </row>
    <row r="52" spans="1:5" x14ac:dyDescent="0.25">
      <c r="A52" s="6">
        <v>29</v>
      </c>
      <c r="B52" s="7"/>
      <c r="C52" s="38" t="str">
        <f t="shared" si="1"/>
        <v/>
      </c>
      <c r="D52" s="39" t="str">
        <f t="shared" si="0"/>
        <v/>
      </c>
      <c r="E52" s="41"/>
    </row>
    <row r="53" spans="1:5" x14ac:dyDescent="0.25">
      <c r="A53" s="24">
        <v>30</v>
      </c>
      <c r="B53" s="25"/>
      <c r="C53" s="38" t="str">
        <f t="shared" si="1"/>
        <v/>
      </c>
      <c r="D53" s="39" t="str">
        <f t="shared" si="0"/>
        <v/>
      </c>
      <c r="E53" s="42"/>
    </row>
    <row r="54" spans="1:5" x14ac:dyDescent="0.25">
      <c r="A54" s="43"/>
      <c r="B54" s="43"/>
      <c r="C54" s="43"/>
      <c r="D54" s="43" t="str">
        <f t="shared" si="0"/>
        <v/>
      </c>
      <c r="E54" s="43"/>
    </row>
    <row r="55" spans="1:5" x14ac:dyDescent="0.25">
      <c r="A55" s="56" t="s">
        <v>4</v>
      </c>
      <c r="B55" s="57">
        <f>IFERROR(MIN(B24:B53),"")</f>
        <v>0</v>
      </c>
      <c r="C55" s="26">
        <f>IFERROR(MIN(C24:C53),"")</f>
        <v>0</v>
      </c>
      <c r="D55" s="58"/>
      <c r="E55" s="59"/>
    </row>
    <row r="56" spans="1:5" x14ac:dyDescent="0.25">
      <c r="A56" s="56" t="s">
        <v>5</v>
      </c>
      <c r="B56" s="60">
        <f>IFERROR(MAX(B24:B53),"")</f>
        <v>0</v>
      </c>
      <c r="C56" s="22">
        <f>IFERROR(MAX(C24:C53),"")</f>
        <v>0</v>
      </c>
      <c r="D56" s="61"/>
      <c r="E56" s="62"/>
    </row>
    <row r="57" spans="1:5" x14ac:dyDescent="0.25">
      <c r="A57" s="56" t="s">
        <v>36</v>
      </c>
      <c r="B57" s="60">
        <f>IFERROR(B56-B55,"")</f>
        <v>0</v>
      </c>
      <c r="C57" s="21">
        <f>IFERROR(C56-C55,"")</f>
        <v>0</v>
      </c>
      <c r="D57" s="61"/>
      <c r="E57" s="62"/>
    </row>
    <row r="58" spans="1:5" x14ac:dyDescent="0.25">
      <c r="A58" s="56" t="s">
        <v>37</v>
      </c>
      <c r="B58" s="60" t="str">
        <f>IFERROR(B57/B56*100,"")</f>
        <v/>
      </c>
      <c r="C58" s="21" t="str">
        <f>IFERROR(C57/C56*100,"")</f>
        <v/>
      </c>
      <c r="D58" s="61" t="str">
        <f t="shared" si="0"/>
        <v/>
      </c>
      <c r="E58" s="62"/>
    </row>
    <row r="59" spans="1:5" x14ac:dyDescent="0.25">
      <c r="A59" s="56" t="s">
        <v>38</v>
      </c>
      <c r="B59" s="60" t="str">
        <f>IFERROR(AVERAGE(B24:B53),"")</f>
        <v/>
      </c>
      <c r="C59" s="21" t="str">
        <f>IFERROR(AVERAGE(C24:C53),"")</f>
        <v/>
      </c>
      <c r="D59" s="61" t="str">
        <f t="shared" si="0"/>
        <v/>
      </c>
      <c r="E59" s="62"/>
    </row>
    <row r="60" spans="1:5" x14ac:dyDescent="0.25">
      <c r="A60" s="56" t="s">
        <v>39</v>
      </c>
      <c r="B60" s="8" t="str">
        <f>IFERROR(STDEV(B24:B53),"")</f>
        <v/>
      </c>
      <c r="C60" s="23" t="str">
        <f>IFERROR(STDEV(C24:C53),"")</f>
        <v/>
      </c>
      <c r="D60" s="63" t="str">
        <f t="shared" si="0"/>
        <v/>
      </c>
      <c r="E60" s="64"/>
    </row>
    <row r="62" spans="1:5" x14ac:dyDescent="0.25">
      <c r="A62" s="51" t="s">
        <v>46</v>
      </c>
    </row>
    <row r="63" spans="1:5" x14ac:dyDescent="0.25">
      <c r="A63" s="52" t="s">
        <v>47</v>
      </c>
    </row>
    <row r="64" spans="1:5" x14ac:dyDescent="0.25">
      <c r="A64" s="53" t="s">
        <v>48</v>
      </c>
    </row>
    <row r="65" spans="1:1" x14ac:dyDescent="0.25">
      <c r="A65" s="54" t="s">
        <v>49</v>
      </c>
    </row>
  </sheetData>
  <mergeCells count="11">
    <mergeCell ref="A21:B21"/>
    <mergeCell ref="A9:B9"/>
    <mergeCell ref="A8:B8"/>
    <mergeCell ref="A12:B12"/>
    <mergeCell ref="A11:B11"/>
    <mergeCell ref="A19:B19"/>
    <mergeCell ref="A13:B13"/>
    <mergeCell ref="A15:B15"/>
    <mergeCell ref="A16:B16"/>
    <mergeCell ref="A17:B17"/>
    <mergeCell ref="A18:B18"/>
  </mergeCells>
  <phoneticPr fontId="1" type="noConversion"/>
  <conditionalFormatting sqref="H28">
    <cfRule type="top10" dxfId="3" priority="3" percent="1" rank="5"/>
  </conditionalFormatting>
  <conditionalFormatting sqref="D24:D53">
    <cfRule type="expression" dxfId="1" priority="4">
      <formula>$D24="Low density"</formula>
    </cfRule>
  </conditionalFormatting>
  <conditionalFormatting sqref="D24:D53">
    <cfRule type="expression" dxfId="0" priority="5">
      <formula>$D24="Correct density"</formula>
    </cfRule>
  </conditionalFormatting>
  <dataValidations count="1">
    <dataValidation type="list" allowBlank="1" showInputMessage="1" showErrorMessage="1" sqref="D8" xr:uid="{AEE2A518-1AC2-4EC0-8EEE-24315FA62D9C}">
      <formula1>"15,24,30"</formula1>
    </dataValidation>
  </dataValidations>
  <pageMargins left="0.39370078740157483" right="0.39370078740157483" top="0.78740157480314965" bottom="0.39370078740157483" header="0" footer="0.15748031496062992"/>
  <pageSetup paperSize="9" scale="85" fitToHeight="2" orientation="portrait" r:id="rId1"/>
  <headerFooter alignWithMargins="0">
    <oddHeader>&amp;L&amp;G &amp;C&amp;"Inter Bold,Regular"&amp;18Test to check the filling quality</oddHeader>
    <oddFooter>&amp;L&amp;"Inter,Normale"&amp;7&amp;D &amp;T&amp;C&amp;"Inter,Normale"&amp;7This document remains property of CSM MACHINERY SRL and all rights are reserved &amp;R&amp;"Inter,Normale"&amp;7&amp;P</oddFooter>
  </headerFooter>
  <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87cd956-50cd-42fe-aaa4-210ba2db8d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FDFCF4E56C749972F724CAC6D01F1" ma:contentTypeVersion="14" ma:contentTypeDescription="Create a new document." ma:contentTypeScope="" ma:versionID="8de48460934b21aa29904007e6c5c3f1">
  <xsd:schema xmlns:xsd="http://www.w3.org/2001/XMLSchema" xmlns:xs="http://www.w3.org/2001/XMLSchema" xmlns:p="http://schemas.microsoft.com/office/2006/metadata/properties" xmlns:ns3="387cd956-50cd-42fe-aaa4-210ba2db8d13" xmlns:ns4="ac46324b-6335-4293-b645-1b3826a36abc" targetNamespace="http://schemas.microsoft.com/office/2006/metadata/properties" ma:root="true" ma:fieldsID="5f165846d6bbb6fd50710dffd28942c9" ns3:_="" ns4:_="">
    <xsd:import namespace="387cd956-50cd-42fe-aaa4-210ba2db8d13"/>
    <xsd:import namespace="ac46324b-6335-4293-b645-1b3826a36a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cd956-50cd-42fe-aaa4-210ba2db8d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6324b-6335-4293-b645-1b3826a36ab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DA0228-E7B4-4644-A403-D269E5E57C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83F4F5-B575-45EB-89F5-D1AD597CCDA0}">
  <ds:schemaRefs>
    <ds:schemaRef ds:uri="http://schemas.microsoft.com/office/2006/metadata/properties"/>
    <ds:schemaRef ds:uri="http://schemas.microsoft.com/office/infopath/2007/PartnerControls"/>
    <ds:schemaRef ds:uri="387cd956-50cd-42fe-aaa4-210ba2db8d13"/>
  </ds:schemaRefs>
</ds:datastoreItem>
</file>

<file path=customXml/itemProps3.xml><?xml version="1.0" encoding="utf-8"?>
<ds:datastoreItem xmlns:ds="http://schemas.openxmlformats.org/officeDocument/2006/customXml" ds:itemID="{B0E46F50-6F3C-4C92-AD05-B1259B48F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7cd956-50cd-42fe-aaa4-210ba2db8d13"/>
    <ds:schemaRef ds:uri="ac46324b-6335-4293-b645-1b3826a36a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Francescon</dc:creator>
  <cp:lastModifiedBy>Paolo Bernardi</cp:lastModifiedBy>
  <cp:lastPrinted>2026-09-18T14:40:27Z</cp:lastPrinted>
  <dcterms:created xsi:type="dcterms:W3CDTF">2015-06-05T18:19:34Z</dcterms:created>
  <dcterms:modified xsi:type="dcterms:W3CDTF">2026-09-18T14:41:35Z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0x010100825FDFCF4E56C749972F724CAC6D01F1</vt:lpwstr>
  </property>
</Properties>
</file>